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ноябрь\ноябрь\началка ноябрь\1-4 класс\"/>
    </mc:Choice>
  </mc:AlternateContent>
  <bookViews>
    <workbookView xWindow="0" yWindow="0" windowWidth="15480" windowHeight="784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30" i="1" l="1"/>
  <c r="AB26" i="1"/>
  <c r="Z23" i="1"/>
  <c r="AB23" i="1" s="1"/>
  <c r="Z28" i="1"/>
  <c r="AB28" i="1" s="1"/>
  <c r="AB29" i="1"/>
  <c r="Y27" i="1" l="1"/>
  <c r="Z27" i="1" s="1"/>
  <c r="AB27" i="1" s="1"/>
  <c r="Y24" i="1"/>
  <c r="AB24" i="1" s="1"/>
  <c r="K14" i="1" l="1"/>
  <c r="AB31" i="1"/>
  <c r="I14" i="1"/>
</calcChain>
</file>

<file path=xl/sharedStrings.xml><?xml version="1.0" encoding="utf-8"?>
<sst xmlns="http://schemas.openxmlformats.org/spreadsheetml/2006/main" count="76" uniqueCount="61">
  <si>
    <t>Утверждаю</t>
  </si>
  <si>
    <t>Директор МБОУ</t>
  </si>
  <si>
    <t>Чуланова Б.Ж</t>
  </si>
  <si>
    <t>(подпись)</t>
  </si>
  <si>
    <t>(расшифровка подписи)</t>
  </si>
  <si>
    <t>"</t>
  </si>
  <si>
    <t xml:space="preserve">Меню-требование на выдачу продуктов питания № </t>
  </si>
  <si>
    <t>Коды категорий довольствующихся (группы)</t>
  </si>
  <si>
    <t>плановая стоимость одного дня, руб</t>
  </si>
  <si>
    <t>Численность довольствующихся по плановой стоимости одного дня, руб.</t>
  </si>
  <si>
    <t>плановая стоимость на всех довольствую-щихся, руб</t>
  </si>
  <si>
    <t>фактическая стоимость, руб.</t>
  </si>
  <si>
    <t>на   "</t>
  </si>
  <si>
    <t>КОДЫ</t>
  </si>
  <si>
    <t>Форма по ОКУД</t>
  </si>
  <si>
    <t>суммарных категорий</t>
  </si>
  <si>
    <t>по плановой стоимости одного дня</t>
  </si>
  <si>
    <t>Дата</t>
  </si>
  <si>
    <t>Учреждение</t>
  </si>
  <si>
    <t>МБОУ "Огнеупорненская СОШ"</t>
  </si>
  <si>
    <t>по ОКПО</t>
  </si>
  <si>
    <t>Материально ответсвенное лицо</t>
  </si>
  <si>
    <t>Дети</t>
  </si>
  <si>
    <t>Продукты питания</t>
  </si>
  <si>
    <t>Единица измерения</t>
  </si>
  <si>
    <t>Количество продуктов питания, подлежащих закладке</t>
  </si>
  <si>
    <t>Расход продуктов питания (количество)</t>
  </si>
  <si>
    <t>Цена за единицу</t>
  </si>
  <si>
    <t>Сумма</t>
  </si>
  <si>
    <t>Завтрак</t>
  </si>
  <si>
    <t>Обед</t>
  </si>
  <si>
    <t>Полдник</t>
  </si>
  <si>
    <t>Ужин</t>
  </si>
  <si>
    <t>на 1 чел.</t>
  </si>
  <si>
    <t>на всех</t>
  </si>
  <si>
    <t>Количество порций</t>
  </si>
  <si>
    <t>шт</t>
  </si>
  <si>
    <t>Выход-вес порций</t>
  </si>
  <si>
    <t>гр</t>
  </si>
  <si>
    <t>кг</t>
  </si>
  <si>
    <t>Соль</t>
  </si>
  <si>
    <t>Повар</t>
  </si>
  <si>
    <t>Фролова В.В.</t>
  </si>
  <si>
    <t>Кладовщик</t>
  </si>
  <si>
    <t>Масло сливоч</t>
  </si>
  <si>
    <t>Сахар</t>
  </si>
  <si>
    <t>Батон</t>
  </si>
  <si>
    <t>батон</t>
  </si>
  <si>
    <t>Молоко пастер</t>
  </si>
  <si>
    <t>л</t>
  </si>
  <si>
    <t>Яйцо</t>
  </si>
  <si>
    <t>150/31</t>
  </si>
  <si>
    <t>Исмакова. А.А</t>
  </si>
  <si>
    <t>сок</t>
  </si>
  <si>
    <t>Исмакова А.А.</t>
  </si>
  <si>
    <t>омлет с зелен горошком ТК№438-443</t>
  </si>
  <si>
    <t>зеленый горошек</t>
  </si>
  <si>
    <t>ноября</t>
  </si>
  <si>
    <t>Компот из  сухофрукта ТК №868</t>
  </si>
  <si>
    <t>сухофрукты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</si>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</sst>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0" borderId="5" xfId="0" applyFont="1" applyBorder="1"/>
    <xf numFmtId="0" fontId="5" fillId="0" borderId="3" xfId="0" applyFont="1" applyBorder="1"/>
    <xf numFmtId="2" fontId="5" fillId="2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/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4" fontId="6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view="pageBreakPreview" topLeftCell="A7" zoomScale="70" zoomScaleNormal="85" zoomScaleSheetLayoutView="70" workbookViewId="0">
      <selection activeCell="I33" sqref="I33"/>
    </sheetView>
  </sheetViews>
  <sheetFormatPr defaultColWidth="9" defaultRowHeight="14.4" x14ac:dyDescent="0.3"/>
  <cols>
    <col min="3" max="3" width="5.5546875" customWidth="1"/>
    <col min="4" max="4" width="10.44140625" customWidth="1"/>
    <col min="5" max="5" width="9.6640625" customWidth="1"/>
    <col min="6" max="24" width="7.5546875" customWidth="1"/>
    <col min="25" max="25" width="9.6640625" customWidth="1"/>
    <col min="26" max="26" width="7.5546875" customWidth="1"/>
    <col min="27" max="27" width="8.5546875" customWidth="1"/>
    <col min="28" max="28" width="9.88671875" customWidth="1"/>
  </cols>
  <sheetData>
    <row r="1" spans="1:28" ht="15.6" x14ac:dyDescent="0.3">
      <c r="A1" s="54" t="s">
        <v>0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W2" s="1"/>
      <c r="X2" s="1"/>
      <c r="Y2" s="1"/>
      <c r="Z2" s="1"/>
      <c r="AA2" s="1"/>
      <c r="AB2" s="1"/>
    </row>
    <row r="3" spans="1:28" ht="15.6" x14ac:dyDescent="0.3">
      <c r="A3" s="54" t="s">
        <v>1</v>
      </c>
      <c r="B3" s="54"/>
      <c r="C3" s="54"/>
      <c r="D3" s="54"/>
      <c r="E3" s="55"/>
      <c r="F3" s="55"/>
      <c r="G3" s="1"/>
      <c r="H3" s="56" t="s">
        <v>2</v>
      </c>
      <c r="I3" s="55"/>
      <c r="J3" s="55"/>
      <c r="K3" s="55"/>
      <c r="L3" s="1"/>
      <c r="W3" s="1"/>
      <c r="X3" s="1"/>
      <c r="Y3" s="1"/>
      <c r="Z3" s="1"/>
      <c r="AA3" s="1"/>
      <c r="AB3" s="1"/>
    </row>
    <row r="4" spans="1:28" x14ac:dyDescent="0.3">
      <c r="A4" s="1"/>
      <c r="B4" s="1"/>
      <c r="C4" s="1"/>
      <c r="E4" s="57" t="s">
        <v>3</v>
      </c>
      <c r="F4" s="57"/>
      <c r="G4" s="3"/>
      <c r="H4" s="57" t="s">
        <v>4</v>
      </c>
      <c r="I4" s="57"/>
      <c r="J4" s="57"/>
      <c r="K4" s="5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6" x14ac:dyDescent="0.3">
      <c r="A6" s="4" t="s">
        <v>5</v>
      </c>
      <c r="B6" s="2">
        <v>15</v>
      </c>
      <c r="C6" s="1" t="s">
        <v>5</v>
      </c>
      <c r="D6" s="55" t="s">
        <v>57</v>
      </c>
      <c r="E6" s="55"/>
      <c r="F6" s="55"/>
      <c r="G6" s="4">
        <v>2023</v>
      </c>
      <c r="H6" s="1"/>
      <c r="I6" s="1"/>
      <c r="J6" s="1"/>
      <c r="K6" s="1"/>
      <c r="L6" s="1"/>
      <c r="M6" s="1"/>
      <c r="N6" s="1"/>
      <c r="O6" s="1"/>
      <c r="P6" s="58" t="s">
        <v>6</v>
      </c>
      <c r="Q6" s="58"/>
      <c r="R6" s="58"/>
      <c r="S6" s="58"/>
      <c r="T6" s="58"/>
      <c r="U6" s="58"/>
      <c r="V6" s="58"/>
      <c r="W6" s="58"/>
      <c r="X6" s="2">
        <v>8</v>
      </c>
      <c r="Y6" s="1"/>
      <c r="Z6" s="1"/>
      <c r="AA6" s="1"/>
      <c r="AB6" s="1"/>
    </row>
    <row r="7" spans="1:28" ht="15" customHeight="1" x14ac:dyDescent="0.3">
      <c r="A7" s="5"/>
      <c r="B7" s="5"/>
      <c r="C7" s="5"/>
      <c r="D7" s="5"/>
      <c r="E7" s="1"/>
      <c r="F7" s="1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 customHeight="1" x14ac:dyDescent="0.3">
      <c r="A8" s="65" t="s">
        <v>7</v>
      </c>
      <c r="B8" s="65"/>
      <c r="C8" s="65"/>
      <c r="D8" s="65"/>
      <c r="E8" s="65" t="s">
        <v>8</v>
      </c>
      <c r="F8" s="65"/>
      <c r="G8" s="65" t="s">
        <v>9</v>
      </c>
      <c r="H8" s="65"/>
      <c r="I8" s="65" t="s">
        <v>10</v>
      </c>
      <c r="J8" s="65"/>
      <c r="K8" s="65" t="s">
        <v>11</v>
      </c>
      <c r="L8" s="65"/>
      <c r="M8" s="1"/>
      <c r="N8" s="1"/>
      <c r="O8" s="4" t="s">
        <v>12</v>
      </c>
      <c r="P8" s="2">
        <v>15</v>
      </c>
      <c r="Q8" s="1" t="s">
        <v>5</v>
      </c>
      <c r="R8" s="55" t="s">
        <v>57</v>
      </c>
      <c r="S8" s="55"/>
      <c r="T8" s="55"/>
      <c r="U8" s="4">
        <v>2023</v>
      </c>
      <c r="V8" s="1"/>
      <c r="W8" s="1"/>
      <c r="X8" s="1"/>
      <c r="Y8" s="1"/>
      <c r="Z8" s="1"/>
      <c r="AA8" s="59" t="s">
        <v>13</v>
      </c>
      <c r="AB8" s="60"/>
    </row>
    <row r="9" spans="1:28" ht="15" customHeight="1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61" t="s">
        <v>14</v>
      </c>
      <c r="Z9" s="62"/>
      <c r="AA9" s="59">
        <v>504202</v>
      </c>
      <c r="AB9" s="60"/>
    </row>
    <row r="10" spans="1:28" ht="15" customHeight="1" x14ac:dyDescent="0.3">
      <c r="A10" s="65" t="s">
        <v>15</v>
      </c>
      <c r="B10" s="65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Y10" s="61" t="s">
        <v>17</v>
      </c>
      <c r="Z10" s="62"/>
      <c r="AA10" s="63">
        <v>45245</v>
      </c>
      <c r="AB10" s="60"/>
    </row>
    <row r="11" spans="1:28" ht="15" customHeight="1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1"/>
      <c r="N11" s="64" t="s">
        <v>18</v>
      </c>
      <c r="O11" s="64"/>
      <c r="P11" s="55" t="s">
        <v>19</v>
      </c>
      <c r="Q11" s="55"/>
      <c r="R11" s="55"/>
      <c r="S11" s="55"/>
      <c r="T11" s="55"/>
      <c r="U11" s="55"/>
      <c r="V11" s="55"/>
      <c r="W11" s="55"/>
      <c r="Y11" s="61" t="s">
        <v>20</v>
      </c>
      <c r="Z11" s="62"/>
      <c r="AA11" s="59"/>
      <c r="AB11" s="60"/>
    </row>
    <row r="12" spans="1:28" ht="15" customHeight="1" x14ac:dyDescent="0.3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9"/>
      <c r="AB12" s="60"/>
    </row>
    <row r="13" spans="1:28" x14ac:dyDescent="0.3">
      <c r="A13" s="59">
        <v>1</v>
      </c>
      <c r="B13" s="60"/>
      <c r="C13" s="59">
        <v>2</v>
      </c>
      <c r="D13" s="60"/>
      <c r="E13" s="59">
        <v>3</v>
      </c>
      <c r="F13" s="60"/>
      <c r="G13" s="59">
        <v>4</v>
      </c>
      <c r="H13" s="60"/>
      <c r="I13" s="59">
        <v>5</v>
      </c>
      <c r="J13" s="60"/>
      <c r="K13" s="59">
        <v>6</v>
      </c>
      <c r="L13" s="60"/>
      <c r="M13" s="9"/>
      <c r="N13" s="64" t="s">
        <v>21</v>
      </c>
      <c r="O13" s="64"/>
      <c r="P13" s="64"/>
      <c r="Q13" s="64"/>
      <c r="R13" s="55" t="s">
        <v>52</v>
      </c>
      <c r="S13" s="55"/>
      <c r="T13" s="55"/>
      <c r="U13" s="55"/>
      <c r="V13" s="55"/>
      <c r="W13" s="55"/>
      <c r="X13" s="1"/>
      <c r="Y13" s="1"/>
      <c r="Z13" s="1"/>
      <c r="AA13" s="59"/>
      <c r="AB13" s="60"/>
    </row>
    <row r="14" spans="1:28" x14ac:dyDescent="0.3">
      <c r="A14" s="59" t="s">
        <v>22</v>
      </c>
      <c r="B14" s="60"/>
      <c r="C14" s="59"/>
      <c r="D14" s="60"/>
      <c r="E14" s="59">
        <v>141.86000000000001</v>
      </c>
      <c r="F14" s="60"/>
      <c r="G14" s="59">
        <v>11</v>
      </c>
      <c r="H14" s="60"/>
      <c r="I14" s="59">
        <f>G14*E14</f>
        <v>1560.46</v>
      </c>
      <c r="J14" s="60"/>
      <c r="K14" s="75">
        <f>SUM(AB22:AB30)</f>
        <v>1097.8699999999999</v>
      </c>
      <c r="L14" s="7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9.5" customHeight="1" x14ac:dyDescent="0.3">
      <c r="A16" s="74" t="s">
        <v>23</v>
      </c>
      <c r="B16" s="74"/>
      <c r="C16" s="65" t="s">
        <v>24</v>
      </c>
      <c r="D16" s="65" t="s">
        <v>25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26</v>
      </c>
      <c r="Z16" s="65"/>
      <c r="AA16" s="65" t="s">
        <v>27</v>
      </c>
      <c r="AB16" s="65" t="s">
        <v>28</v>
      </c>
    </row>
    <row r="17" spans="1:28" ht="16.5" customHeight="1" x14ac:dyDescent="0.3">
      <c r="A17" s="74"/>
      <c r="B17" s="74"/>
      <c r="C17" s="65"/>
      <c r="D17" s="77" t="s">
        <v>29</v>
      </c>
      <c r="E17" s="78"/>
      <c r="F17" s="78"/>
      <c r="G17" s="78"/>
      <c r="H17" s="78"/>
      <c r="I17" s="78"/>
      <c r="J17" s="73" t="s">
        <v>30</v>
      </c>
      <c r="K17" s="73"/>
      <c r="L17" s="73"/>
      <c r="M17" s="73"/>
      <c r="N17" s="73"/>
      <c r="O17" s="73"/>
      <c r="P17" s="73"/>
      <c r="Q17" s="73" t="s">
        <v>31</v>
      </c>
      <c r="R17" s="73"/>
      <c r="S17" s="73"/>
      <c r="T17" s="73"/>
      <c r="U17" s="73" t="s">
        <v>32</v>
      </c>
      <c r="V17" s="73"/>
      <c r="W17" s="73"/>
      <c r="X17" s="73"/>
      <c r="Y17" s="65"/>
      <c r="Z17" s="65"/>
      <c r="AA17" s="65"/>
      <c r="AB17" s="65"/>
    </row>
    <row r="18" spans="1:28" ht="78.900000000000006" customHeight="1" x14ac:dyDescent="0.3">
      <c r="A18" s="74"/>
      <c r="B18" s="74"/>
      <c r="C18" s="65"/>
      <c r="D18" s="51" t="s">
        <v>55</v>
      </c>
      <c r="E18" s="52" t="s">
        <v>58</v>
      </c>
      <c r="F18" s="52" t="s">
        <v>60</v>
      </c>
      <c r="G18" s="15" t="s">
        <v>47</v>
      </c>
      <c r="H18" s="52" t="s">
        <v>53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33</v>
      </c>
      <c r="Z18" s="6" t="s">
        <v>34</v>
      </c>
      <c r="AA18" s="65"/>
      <c r="AB18" s="65"/>
    </row>
    <row r="19" spans="1:28" x14ac:dyDescent="0.3">
      <c r="A19" s="65">
        <v>1</v>
      </c>
      <c r="B19" s="65"/>
      <c r="C19" s="6">
        <v>2</v>
      </c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6">
        <v>8</v>
      </c>
      <c r="J19" s="6">
        <v>9</v>
      </c>
      <c r="K19" s="6">
        <v>10</v>
      </c>
      <c r="L19" s="6">
        <v>11</v>
      </c>
      <c r="M19" s="6">
        <v>12</v>
      </c>
      <c r="N19" s="6">
        <v>13</v>
      </c>
      <c r="O19" s="6">
        <v>14</v>
      </c>
      <c r="P19" s="6">
        <v>15</v>
      </c>
      <c r="Q19" s="6">
        <v>16</v>
      </c>
      <c r="R19" s="6">
        <v>17</v>
      </c>
      <c r="S19" s="6">
        <v>18</v>
      </c>
      <c r="T19" s="6">
        <v>19</v>
      </c>
      <c r="U19" s="6">
        <v>20</v>
      </c>
      <c r="V19" s="6">
        <v>21</v>
      </c>
      <c r="W19" s="6">
        <v>22</v>
      </c>
      <c r="X19" s="6">
        <v>23</v>
      </c>
      <c r="Y19" s="6">
        <v>24</v>
      </c>
      <c r="Z19" s="6">
        <v>25</v>
      </c>
      <c r="AA19" s="6">
        <v>26</v>
      </c>
      <c r="AB19" s="6">
        <v>27</v>
      </c>
    </row>
    <row r="20" spans="1:28" x14ac:dyDescent="0.3">
      <c r="A20" s="66" t="s">
        <v>35</v>
      </c>
      <c r="B20" s="67"/>
      <c r="C20" s="7" t="s">
        <v>36</v>
      </c>
      <c r="D20" s="7">
        <v>11</v>
      </c>
      <c r="E20" s="39">
        <v>11</v>
      </c>
      <c r="F20" s="39">
        <v>11</v>
      </c>
      <c r="G20" s="39">
        <v>11</v>
      </c>
      <c r="H20" s="38">
        <v>11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0"/>
      <c r="Z20" s="10"/>
      <c r="AA20" s="11"/>
      <c r="AB20" s="11"/>
    </row>
    <row r="21" spans="1:28" ht="15.6" x14ac:dyDescent="0.3">
      <c r="A21" s="68" t="s">
        <v>37</v>
      </c>
      <c r="B21" s="69"/>
      <c r="C21" s="8" t="s">
        <v>38</v>
      </c>
      <c r="D21" s="8" t="s">
        <v>51</v>
      </c>
      <c r="E21" s="8">
        <v>200</v>
      </c>
      <c r="F21" s="8">
        <v>10</v>
      </c>
      <c r="G21" s="8">
        <v>50</v>
      </c>
      <c r="H21" s="8">
        <v>200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2"/>
      <c r="AA21" s="13"/>
      <c r="AB21" s="14"/>
    </row>
    <row r="22" spans="1:28" ht="15.6" x14ac:dyDescent="0.3">
      <c r="A22" s="29" t="s">
        <v>46</v>
      </c>
      <c r="B22" s="30"/>
      <c r="C22" s="18" t="s">
        <v>39</v>
      </c>
      <c r="D22" s="18"/>
      <c r="E22" s="18"/>
      <c r="F22" s="18"/>
      <c r="G22" s="18">
        <v>6.3E-2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>
        <v>6.3E-2</v>
      </c>
      <c r="Z22" s="20">
        <v>0.7</v>
      </c>
      <c r="AA22" s="50">
        <v>131.34</v>
      </c>
      <c r="AB22" s="25">
        <v>67.569999999999993</v>
      </c>
    </row>
    <row r="23" spans="1:28" ht="15.6" x14ac:dyDescent="0.3">
      <c r="A23" s="53" t="s">
        <v>59</v>
      </c>
      <c r="B23" s="23"/>
      <c r="C23" s="33" t="s">
        <v>39</v>
      </c>
      <c r="D23" s="24"/>
      <c r="E23" s="31">
        <v>0.02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>
        <v>0.02</v>
      </c>
      <c r="Z23" s="36">
        <f>Y23*G14</f>
        <v>0.22</v>
      </c>
      <c r="AA23" s="27">
        <v>130</v>
      </c>
      <c r="AB23" s="25">
        <f t="shared" ref="AB23" si="0">Z23*AA23</f>
        <v>28.6</v>
      </c>
    </row>
    <row r="24" spans="1:28" ht="15.6" x14ac:dyDescent="0.3">
      <c r="A24" s="16" t="s">
        <v>44</v>
      </c>
      <c r="B24" s="17"/>
      <c r="C24" s="18" t="s">
        <v>39</v>
      </c>
      <c r="D24" s="18">
        <v>5.0000000000000001E-3</v>
      </c>
      <c r="E24" s="18"/>
      <c r="F24" s="18">
        <v>0.01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>D24+F24</f>
        <v>1.4999999999999999E-2</v>
      </c>
      <c r="Z24" s="20">
        <v>0.16500000000000001</v>
      </c>
      <c r="AA24" s="21">
        <v>620</v>
      </c>
      <c r="AB24" s="25">
        <f t="shared" ref="AB24:AB27" si="1">Z24*AA24</f>
        <v>102.30000000000001</v>
      </c>
    </row>
    <row r="25" spans="1:28" ht="15.6" x14ac:dyDescent="0.3">
      <c r="A25" s="29" t="s">
        <v>48</v>
      </c>
      <c r="B25" s="30"/>
      <c r="C25" s="18" t="s">
        <v>49</v>
      </c>
      <c r="D25" s="18">
        <v>0.16300000000000001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>
        <v>0.16300000000000001</v>
      </c>
      <c r="Z25" s="28">
        <v>1.8</v>
      </c>
      <c r="AA25" s="21">
        <v>87.78</v>
      </c>
      <c r="AB25" s="22">
        <v>43.3</v>
      </c>
    </row>
    <row r="26" spans="1:28" ht="15.6" x14ac:dyDescent="0.3">
      <c r="A26" s="34" t="s">
        <v>56</v>
      </c>
      <c r="B26" s="37"/>
      <c r="C26" s="35" t="s">
        <v>39</v>
      </c>
      <c r="D26" s="18">
        <v>7.1999999999999995E-2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>
        <v>7.1999999999999995E-2</v>
      </c>
      <c r="Z26" s="20">
        <v>0.8</v>
      </c>
      <c r="AA26" s="21">
        <v>175</v>
      </c>
      <c r="AB26" s="25">
        <f>Z26*AA26</f>
        <v>140</v>
      </c>
    </row>
    <row r="27" spans="1:28" ht="15.6" x14ac:dyDescent="0.3">
      <c r="A27" s="70" t="s">
        <v>45</v>
      </c>
      <c r="B27" s="71"/>
      <c r="C27" s="18" t="s">
        <v>39</v>
      </c>
      <c r="D27" s="18"/>
      <c r="E27" s="18">
        <v>0.02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9">
        <f>D27+E27</f>
        <v>0.02</v>
      </c>
      <c r="Z27" s="20">
        <f>Y27*G14</f>
        <v>0.22</v>
      </c>
      <c r="AA27" s="21">
        <v>77</v>
      </c>
      <c r="AB27" s="25">
        <f t="shared" si="1"/>
        <v>16.940000000000001</v>
      </c>
    </row>
    <row r="28" spans="1:28" ht="15.6" x14ac:dyDescent="0.3">
      <c r="A28" s="70" t="s">
        <v>40</v>
      </c>
      <c r="B28" s="71"/>
      <c r="C28" s="18" t="s">
        <v>39</v>
      </c>
      <c r="D28" s="18">
        <v>3.0000000000000001E-3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>
        <v>3.0000000000000001E-3</v>
      </c>
      <c r="Z28" s="20">
        <f>Y28*G14</f>
        <v>3.3000000000000002E-2</v>
      </c>
      <c r="AA28" s="21">
        <v>20</v>
      </c>
      <c r="AB28" s="25">
        <f t="shared" ref="AB28" si="2">Z28*AA28</f>
        <v>0.66</v>
      </c>
    </row>
    <row r="29" spans="1:28" ht="15.6" x14ac:dyDescent="0.3">
      <c r="A29" s="40" t="s">
        <v>50</v>
      </c>
      <c r="B29" s="41"/>
      <c r="C29" s="42" t="s">
        <v>39</v>
      </c>
      <c r="D29" s="42">
        <v>0.12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3">
        <v>0.12</v>
      </c>
      <c r="Z29" s="44">
        <v>33</v>
      </c>
      <c r="AA29" s="45">
        <v>10.5</v>
      </c>
      <c r="AB29" s="46">
        <f>Z29*AA29</f>
        <v>346.5</v>
      </c>
    </row>
    <row r="30" spans="1:28" s="48" customFormat="1" ht="15.6" x14ac:dyDescent="0.3">
      <c r="A30" s="49" t="s">
        <v>53</v>
      </c>
      <c r="B30" s="47"/>
      <c r="C30" s="35" t="s">
        <v>49</v>
      </c>
      <c r="D30" s="18"/>
      <c r="E30" s="18"/>
      <c r="F30" s="18"/>
      <c r="G30" s="18"/>
      <c r="H30" s="18">
        <v>0.2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9">
        <v>0.2</v>
      </c>
      <c r="Z30" s="20">
        <v>2.2000000000000002</v>
      </c>
      <c r="AA30" s="21">
        <v>160</v>
      </c>
      <c r="AB30" s="25">
        <f>Z30*AA30</f>
        <v>352</v>
      </c>
    </row>
    <row r="31" spans="1:28" ht="15.6" x14ac:dyDescent="0.3">
      <c r="AB31" s="32">
        <f>SUM(AB22:AB30)</f>
        <v>1097.8699999999999</v>
      </c>
    </row>
    <row r="32" spans="1:28" ht="15.6" x14ac:dyDescent="0.3">
      <c r="P32" s="72" t="s">
        <v>41</v>
      </c>
      <c r="Q32" s="72"/>
      <c r="R32" s="72"/>
      <c r="S32" s="72"/>
      <c r="T32" s="55"/>
      <c r="U32" s="55"/>
      <c r="V32" s="1"/>
      <c r="W32" s="56" t="s">
        <v>42</v>
      </c>
      <c r="X32" s="55"/>
      <c r="Y32" s="55"/>
      <c r="Z32" s="55"/>
    </row>
    <row r="33" spans="16:26" x14ac:dyDescent="0.3">
      <c r="P33" s="1"/>
      <c r="Q33" s="1"/>
      <c r="R33" s="1"/>
      <c r="T33" s="57" t="s">
        <v>3</v>
      </c>
      <c r="U33" s="57"/>
      <c r="V33" s="3"/>
      <c r="W33" s="57" t="s">
        <v>4</v>
      </c>
      <c r="X33" s="57"/>
      <c r="Y33" s="57"/>
      <c r="Z33" s="57"/>
    </row>
    <row r="35" spans="16:26" ht="15.6" x14ac:dyDescent="0.3">
      <c r="P35" s="72" t="s">
        <v>43</v>
      </c>
      <c r="Q35" s="72"/>
      <c r="R35" s="72"/>
      <c r="S35" s="72"/>
      <c r="T35" s="55"/>
      <c r="U35" s="55"/>
      <c r="V35" s="1"/>
      <c r="W35" s="56" t="s">
        <v>54</v>
      </c>
      <c r="X35" s="55"/>
      <c r="Y35" s="55"/>
      <c r="Z35" s="55"/>
    </row>
    <row r="36" spans="16:26" x14ac:dyDescent="0.3">
      <c r="P36" s="1"/>
      <c r="Q36" s="1"/>
      <c r="R36" s="1"/>
      <c r="T36" s="57" t="s">
        <v>3</v>
      </c>
      <c r="U36" s="57"/>
      <c r="V36" s="3"/>
      <c r="W36" s="57" t="s">
        <v>4</v>
      </c>
      <c r="X36" s="57"/>
      <c r="Y36" s="57"/>
      <c r="Z36" s="57"/>
    </row>
  </sheetData>
  <mergeCells count="66">
    <mergeCell ref="AA16:AA18"/>
    <mergeCell ref="AB16:AB18"/>
    <mergeCell ref="A8:D9"/>
    <mergeCell ref="A10:B12"/>
    <mergeCell ref="C10:D12"/>
    <mergeCell ref="A16:B18"/>
    <mergeCell ref="Y16:Z17"/>
    <mergeCell ref="E8:F12"/>
    <mergeCell ref="G8:H12"/>
    <mergeCell ref="I8:J12"/>
    <mergeCell ref="K8:L12"/>
    <mergeCell ref="K14:L14"/>
    <mergeCell ref="D16:X16"/>
    <mergeCell ref="D17:I17"/>
    <mergeCell ref="J17:P17"/>
    <mergeCell ref="Q17:T17"/>
    <mergeCell ref="T36:U36"/>
    <mergeCell ref="W36:Z36"/>
    <mergeCell ref="C16:C18"/>
    <mergeCell ref="W32:Z32"/>
    <mergeCell ref="T33:U33"/>
    <mergeCell ref="W33:Z33"/>
    <mergeCell ref="P35:S35"/>
    <mergeCell ref="T35:U35"/>
    <mergeCell ref="W35:Z35"/>
    <mergeCell ref="P32:S32"/>
    <mergeCell ref="T32:U32"/>
    <mergeCell ref="U17:X17"/>
    <mergeCell ref="A19:B19"/>
    <mergeCell ref="A20:B20"/>
    <mergeCell ref="A21:B21"/>
    <mergeCell ref="A28:B28"/>
    <mergeCell ref="A27:B27"/>
    <mergeCell ref="A14:B14"/>
    <mergeCell ref="C14:D14"/>
    <mergeCell ref="E14:F14"/>
    <mergeCell ref="G14:H14"/>
    <mergeCell ref="I14:J14"/>
    <mergeCell ref="AA12:AB12"/>
    <mergeCell ref="A13:B13"/>
    <mergeCell ref="C13:D13"/>
    <mergeCell ref="E13:F13"/>
    <mergeCell ref="G13:H13"/>
    <mergeCell ref="I13:J13"/>
    <mergeCell ref="K13:L13"/>
    <mergeCell ref="N13:Q13"/>
    <mergeCell ref="R13:W13"/>
    <mergeCell ref="AA13:AB13"/>
    <mergeCell ref="Y10:Z10"/>
    <mergeCell ref="AA10:AB10"/>
    <mergeCell ref="N11:O11"/>
    <mergeCell ref="P11:W11"/>
    <mergeCell ref="Y11:Z11"/>
    <mergeCell ref="AA11:AB11"/>
    <mergeCell ref="D6:F6"/>
    <mergeCell ref="P6:W6"/>
    <mergeCell ref="R8:T8"/>
    <mergeCell ref="AA8:AB8"/>
    <mergeCell ref="Y9:Z9"/>
    <mergeCell ref="AA9:AB9"/>
    <mergeCell ref="A1:B1"/>
    <mergeCell ref="A3:D3"/>
    <mergeCell ref="E3:F3"/>
    <mergeCell ref="H3:K3"/>
    <mergeCell ref="E4:F4"/>
    <mergeCell ref="H4:K4"/>
  </mergeCells>
  <pageMargins left="0.118110236220472" right="0.118110236220472" top="0.15748031496063" bottom="0.15748031496063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HiMiK</dc:creator>
  <cp:lastModifiedBy>Анна Николаевна</cp:lastModifiedBy>
  <cp:lastPrinted>2023-12-04T14:53:59Z</cp:lastPrinted>
  <dcterms:created xsi:type="dcterms:W3CDTF">2016-01-26T14:18:00Z</dcterms:created>
  <dcterms:modified xsi:type="dcterms:W3CDTF">2023-12-04T14:54:09Z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